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CLAUDIA CASILLAS\TRANSPARENCIA\ARCHIVOS\2018\INFORMACIÓN DE PUBLICACIÓN TRIMESTRAL\3ER TRIMESTRE 2018\LEY DE DISCIPLINA FINANCIERA\"/>
    </mc:Choice>
  </mc:AlternateContent>
  <bookViews>
    <workbookView xWindow="0" yWindow="0" windowWidth="16392" windowHeight="5664"/>
  </bookViews>
  <sheets>
    <sheet name="F5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'F5'!$A$3:$G$71</definedName>
    <definedName name="ANIO_INFORME">'[1]Info General'!$C$12</definedName>
    <definedName name="ANIO1P">'[2]Info General'!$D$23</definedName>
    <definedName name="ANIO1R">'[1]Info General'!$H$25</definedName>
    <definedName name="ANIO2P">'[2]Info General'!$E$23</definedName>
    <definedName name="ANIO2R">'[1]Info General'!$G$25</definedName>
    <definedName name="ANIO3P">'[2]Info General'!$F$23</definedName>
    <definedName name="ANIO3R">'[1]Info General'!$F$25</definedName>
    <definedName name="ANIO4P">'[2]Info General'!$G$23</definedName>
    <definedName name="ANIO4R">'[1]Info General'!$E$25</definedName>
    <definedName name="ANIO5P">'[2]Info General'!$H$23</definedName>
    <definedName name="ANIO5R">'[1]Info General'!$D$25</definedName>
    <definedName name="ANIO6P">'[2]Info General'!$I$23</definedName>
    <definedName name="_xlnm.Print_Area" localSheetId="0">'F5'!$A$1:$G$83</definedName>
    <definedName name="ENTE_PUBLICO_A">'[3]Info General'!$C$7</definedName>
    <definedName name="ENTIDAD">'[2]Info General'!$C$11</definedName>
    <definedName name="GASTO_E_FIN_01">#REF!</definedName>
    <definedName name="GASTO_E_FIN_02">#REF!</definedName>
    <definedName name="GASTO_E_FIN_03">#REF!</definedName>
    <definedName name="GASTO_E_FIN_04">#REF!</definedName>
    <definedName name="GASTO_E_FIN_05">#REF!</definedName>
    <definedName name="GASTO_E_FIN_06">#REF!</definedName>
    <definedName name="GASTO_E_T1">#REF!</definedName>
    <definedName name="GASTO_E_T2">#REF!</definedName>
    <definedName name="GASTO_E_T3">#REF!</definedName>
    <definedName name="GASTO_E_T4">#REF!</definedName>
    <definedName name="GASTO_E_T5">#REF!</definedName>
    <definedName name="GASTO_E_T6">#REF!</definedName>
    <definedName name="GASTO_NE_FIN_01">#REF!</definedName>
    <definedName name="GASTO_NE_FIN_02">#REF!</definedName>
    <definedName name="GASTO_NE_FIN_03">#REF!</definedName>
    <definedName name="GASTO_NE_FIN_04">#REF!</definedName>
    <definedName name="GASTO_NE_FIN_05">#REF!</definedName>
    <definedName name="GASTO_NE_FIN_06">#REF!</definedName>
    <definedName name="GASTO_NE_T1">#REF!</definedName>
    <definedName name="GASTO_NE_T2">#REF!</definedName>
    <definedName name="GASTO_NE_T3">#REF!</definedName>
    <definedName name="GASTO_NE_T4">#REF!</definedName>
    <definedName name="GASTO_NE_T5">#REF!</definedName>
    <definedName name="GASTO_NE_T6">#REF!</definedName>
    <definedName name="TRIMESTRE">'[3]Info General'!$C$16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0" i="1" l="1"/>
  <c r="F70" i="1"/>
  <c r="E70" i="1"/>
  <c r="D70" i="1"/>
  <c r="C70" i="1"/>
  <c r="B70" i="1"/>
  <c r="G62" i="1"/>
  <c r="F62" i="1"/>
  <c r="E62" i="1"/>
  <c r="D62" i="1"/>
  <c r="C62" i="1"/>
  <c r="B62" i="1"/>
  <c r="G55" i="1"/>
  <c r="F55" i="1"/>
  <c r="E55" i="1"/>
  <c r="D55" i="1"/>
  <c r="C55" i="1"/>
  <c r="B55" i="1"/>
  <c r="G50" i="1"/>
  <c r="F50" i="1"/>
  <c r="F60" i="1" s="1"/>
  <c r="E50" i="1"/>
  <c r="E60" i="1" s="1"/>
  <c r="D50" i="1"/>
  <c r="C50" i="1"/>
  <c r="B50" i="1"/>
  <c r="B60" i="1" s="1"/>
  <c r="G41" i="1"/>
  <c r="F41" i="1"/>
  <c r="E41" i="1"/>
  <c r="D41" i="1"/>
  <c r="D60" i="1" s="1"/>
  <c r="C41" i="1"/>
  <c r="C60" i="1" s="1"/>
  <c r="B41" i="1"/>
  <c r="G34" i="1"/>
  <c r="F34" i="1"/>
  <c r="E34" i="1"/>
  <c r="D34" i="1"/>
  <c r="C34" i="1"/>
  <c r="B34" i="1"/>
  <c r="G32" i="1"/>
  <c r="F32" i="1"/>
  <c r="F37" i="1" s="1"/>
  <c r="E32" i="1"/>
  <c r="D32" i="1"/>
  <c r="C32" i="1"/>
  <c r="C37" i="1" s="1"/>
  <c r="C65" i="1" s="1"/>
  <c r="B32" i="1"/>
  <c r="B37" i="1" s="1"/>
  <c r="B65" i="1" s="1"/>
  <c r="G25" i="1"/>
  <c r="F25" i="1"/>
  <c r="E25" i="1"/>
  <c r="E37" i="1" s="1"/>
  <c r="E65" i="1" s="1"/>
  <c r="D25" i="1"/>
  <c r="D37" i="1" s="1"/>
  <c r="D65" i="1" s="1"/>
  <c r="C25" i="1"/>
  <c r="B25" i="1"/>
  <c r="G13" i="1"/>
  <c r="F13" i="1"/>
  <c r="E13" i="1"/>
  <c r="D13" i="1"/>
  <c r="C13" i="1"/>
  <c r="B13" i="1"/>
  <c r="G60" i="1" l="1"/>
  <c r="G37" i="1"/>
  <c r="G38" i="1" s="1"/>
  <c r="F65" i="1"/>
  <c r="G65" i="1" s="1"/>
</calcChain>
</file>

<file path=xl/sharedStrings.xml><?xml version="1.0" encoding="utf-8"?>
<sst xmlns="http://schemas.openxmlformats.org/spreadsheetml/2006/main" count="75" uniqueCount="75">
  <si>
    <t>MUNICIPIO DE LEÓN
Estado Analítico de Ingresos Detallado - LDF
Del 1 de enero Al 30 de septiembre de 2018
(PESOS)</t>
  </si>
  <si>
    <t>Ingreso</t>
  </si>
  <si>
    <t>Concepto (c)</t>
  </si>
  <si>
    <t>Estimado (d)</t>
  </si>
  <si>
    <t>Ampliaciones/ (Reducciones)</t>
  </si>
  <si>
    <t>Modificado</t>
  </si>
  <si>
    <t>Devengado</t>
  </si>
  <si>
    <t>Recaudado</t>
  </si>
  <si>
    <t>Diferencia (e)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</si>
  <si>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</si>
  <si>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</si>
  <si>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</si>
  <si>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</si>
  <si>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</si>
  <si>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</si>
  <si>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</si>
  <si>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</si>
  <si>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</si>
  <si>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</si>
  <si>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</si>
  <si>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</si>
  <si>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</si>
  <si>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</si>
  <si>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</si>
  <si>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</si>
  <si>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</si>
  <si>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</si>
  <si>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</si>
  <si>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</si>
  <si>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</si>
  <si>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</si>
  <si>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</si>
  <si>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</si>
  <si>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</si>
  <si>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</si>
  <si>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</si>
  <si>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</si>
  <si>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</si>
  <si>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</si>
  <si>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</si>
  <si>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</si>
  <si>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</si>
  <si>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</si>
  <si>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</si>
  <si>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</si>
  <si>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</si>
  <si>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</si>
  <si>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</si>
  <si>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</si>
  <si>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</si>
  <si>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</si>
  <si>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</si>
  <si>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</si>
  <si>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</si>
  <si>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</si>
  <si>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</si>
  <si>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</si>
  <si>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</si>
  <si>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</si>
  <si>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</si>
  <si>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</si>
  <si>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</si>
  <si>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</si>
  <si>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</si>
  <si>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</si>
  <si>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</si>
  <si>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</si>
  <si>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</si>
  <si>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</si>
  <si>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</si>
  <si>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</si>
  <si>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 xml:space="preserve">PRESIDENTE MUNICIPAL                                                                                                 </t>
  </si>
  <si>
    <t xml:space="preserve">TESORERO MUNICIPAL               </t>
  </si>
  <si>
    <t>LIC. HÉCTOR GERMÁN RENÉ LÓPEZ SANTILLANA</t>
  </si>
  <si>
    <t>C.P. y M.F. ENRIQUE RODRIGO SOSA CAMPOS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</si>
</sst>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43" formatCode="_-* #,##0.00_-;\-* #,##0.00_-;_-* &quot;-&quot;??_-;_-@_-"/>
    <numFmt numFmtId="164" formatCode="#,##0.00_ ;\-#,##0.00\ "/>
  </numFmts>
  <fonts count="7" x14ac:knownFonts="1">
    <font>
      <sz val="10"/>
      <color theme="1"/>
      <name val="Times New Roman"/>
      <family val="2"/>
    </font>
    <font>
      <sz val="11"/>
      <color theme="1"/>
      <name val="Calibri"/>
      <family val="2"/>
      <scheme val="minor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b/>
      <sz val="8"/>
      <color theme="1"/>
      <name val="Arial"/>
      <family val="2"/>
    </font>
    <font>
      <b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2" tint="-9.9978637043366805E-2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2">
    <xf numFmtId="0" fontId="0" fillId="0" borderId="0" xfId="0"/>
    <xf numFmtId="0" fontId="3" fillId="0" borderId="0" xfId="0" applyFont="1"/>
    <xf numFmtId="0" fontId="2" fillId="2" borderId="0" xfId="0" applyFont="1" applyFill="1" applyBorder="1" applyAlignment="1">
      <alignment horizontal="center" vertical="center"/>
    </xf>
    <xf numFmtId="0" fontId="4" fillId="2" borderId="4" xfId="0" applyFont="1" applyFill="1" applyBorder="1"/>
    <xf numFmtId="0" fontId="2" fillId="2" borderId="5" xfId="0" applyFont="1" applyFill="1" applyBorder="1" applyAlignment="1">
      <alignment horizontal="center" vertical="top"/>
    </xf>
    <xf numFmtId="0" fontId="2" fillId="2" borderId="5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justify" vertical="center"/>
    </xf>
    <xf numFmtId="4" fontId="3" fillId="0" borderId="4" xfId="0" applyNumberFormat="1" applyFont="1" applyBorder="1" applyAlignment="1">
      <alignment vertical="center"/>
    </xf>
    <xf numFmtId="0" fontId="5" fillId="0" borderId="6" xfId="0" applyFont="1" applyBorder="1" applyAlignment="1">
      <alignment horizontal="left" vertical="center"/>
    </xf>
    <xf numFmtId="4" fontId="3" fillId="0" borderId="6" xfId="0" applyNumberFormat="1" applyFont="1" applyBorder="1" applyAlignment="1">
      <alignment vertical="center"/>
    </xf>
    <xf numFmtId="0" fontId="3" fillId="0" borderId="6" xfId="0" applyFont="1" applyBorder="1" applyAlignment="1">
      <alignment horizontal="left" vertical="center" indent="1"/>
    </xf>
    <xf numFmtId="41" fontId="3" fillId="0" borderId="6" xfId="0" applyNumberFormat="1" applyFont="1" applyFill="1" applyBorder="1" applyAlignment="1" applyProtection="1">
      <alignment vertical="center"/>
      <protection locked="0"/>
    </xf>
    <xf numFmtId="41" fontId="3" fillId="0" borderId="0" xfId="0" applyNumberFormat="1" applyFont="1"/>
    <xf numFmtId="0" fontId="3" fillId="0" borderId="6" xfId="0" applyFont="1" applyBorder="1" applyAlignment="1">
      <alignment horizontal="left" vertical="center" indent="2"/>
    </xf>
    <xf numFmtId="41" fontId="5" fillId="0" borderId="6" xfId="0" applyNumberFormat="1" applyFont="1" applyFill="1" applyBorder="1" applyAlignment="1">
      <alignment vertical="center"/>
    </xf>
    <xf numFmtId="41" fontId="3" fillId="3" borderId="7" xfId="0" applyNumberFormat="1" applyFont="1" applyFill="1" applyBorder="1" applyAlignment="1">
      <alignment vertical="center"/>
    </xf>
    <xf numFmtId="41" fontId="5" fillId="0" borderId="6" xfId="0" applyNumberFormat="1" applyFont="1" applyFill="1" applyBorder="1" applyAlignment="1" applyProtection="1">
      <alignment vertical="center"/>
      <protection locked="0"/>
    </xf>
    <xf numFmtId="0" fontId="3" fillId="0" borderId="6" xfId="0" applyFont="1" applyBorder="1" applyAlignment="1">
      <alignment horizontal="justify" vertical="center"/>
    </xf>
    <xf numFmtId="41" fontId="3" fillId="0" borderId="6" xfId="0" applyNumberFormat="1" applyFont="1" applyFill="1" applyBorder="1" applyAlignment="1">
      <alignment vertical="center"/>
    </xf>
    <xf numFmtId="0" fontId="3" fillId="0" borderId="6" xfId="0" applyFont="1" applyBorder="1" applyAlignment="1">
      <alignment horizontal="left" vertical="center" wrapText="1" indent="2"/>
    </xf>
    <xf numFmtId="0" fontId="5" fillId="0" borderId="6" xfId="0" applyFont="1" applyBorder="1" applyAlignment="1">
      <alignment horizontal="left" vertical="center" indent="1"/>
    </xf>
    <xf numFmtId="0" fontId="3" fillId="0" borderId="5" xfId="0" applyFont="1" applyBorder="1" applyAlignment="1">
      <alignment horizontal="justify" vertical="center"/>
    </xf>
    <xf numFmtId="4" fontId="3" fillId="0" borderId="5" xfId="0" applyNumberFormat="1" applyFont="1" applyBorder="1" applyAlignment="1">
      <alignment vertical="center"/>
    </xf>
    <xf numFmtId="0" fontId="3" fillId="0" borderId="8" xfId="0" applyFont="1" applyBorder="1"/>
    <xf numFmtId="164" fontId="6" fillId="0" borderId="9" xfId="1" applyNumberFormat="1" applyFont="1" applyBorder="1" applyAlignment="1" applyProtection="1">
      <alignment horizontal="center" vertical="top" wrapText="1"/>
      <protection locked="0"/>
    </xf>
    <xf numFmtId="164" fontId="6" fillId="0" borderId="0" xfId="1" applyNumberFormat="1" applyFont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164" fontId="6" fillId="0" borderId="0" xfId="1" applyNumberFormat="1" applyFont="1" applyBorder="1" applyAlignment="1" applyProtection="1">
      <alignment horizontal="center" vertical="top" wrapText="1"/>
      <protection locked="0"/>
    </xf>
  </cellXfs>
  <cellStyles count="2">
    <cellStyle name="Millares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990600</xdr:colOff>
      <xdr:row>1</xdr:row>
      <xdr:rowOff>0</xdr:rowOff>
    </xdr:to>
    <xdr:pic>
      <xdr:nvPicPr>
        <xdr:cNvPr id="2" name="Imagen 1" descr="cid:image002.png@01D10732.852F16B0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90600" cy="579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SPALDO%20RAMSES%20Y%20OTROS/daniel.hurtado/Documents/9.%20Cuenta%20P&#250;blica/2018/1.%20Cuenta%20P&#250;blica%201%20trimestre/2.%20Informaci&#243;n%20Direcciones/Presupuestos/Formatos_Anexo_1_Criterios_LDF%20(6)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RESPALDO%20RAMSES%20Y%20OTROS/daniel.hurtado/Documents/9.%20Cuenta%20P&#250;blica/2018/1.%20Cuenta%20P&#250;blica%201%20trimestre/2.%20Informaci&#243;n%20Direcciones/Presupuestos/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RESPALDO%20RAMSES%20Y%20OTROS/daniel.hurtado/Documents/9.%20Cuenta%20P&#250;blica/2018/1.%20Cuenta%20P&#250;blica%201%20trimestre/3.%20Formatos/Ley%20de%20Disciplina%20Financiera/0361_LDF_1801_MLEO_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>
        <row r="12">
          <cell r="C12">
            <v>2018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11">
          <cell r="C11" t="str">
            <v>Municipio de León, Gobierno del Estado de Guanajuato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>
        <row r="7">
          <cell r="C7" t="str">
            <v>Municipio de León, Gobierno del Estado de Guanajuato (a)</v>
          </cell>
        </row>
        <row r="16">
          <cell r="C16" t="str">
            <v>Del 1 de enero al 30 de marzo de 2018 (b)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I83"/>
  <sheetViews>
    <sheetView tabSelected="1" view="pageBreakPreview" zoomScaleNormal="100" zoomScaleSheetLayoutView="100" workbookViewId="0">
      <selection activeCell="B25" sqref="B25:G71"/>
    </sheetView>
  </sheetViews>
  <sheetFormatPr baseColWidth="10" defaultColWidth="12" defaultRowHeight="10.199999999999999" x14ac:dyDescent="0.2"/>
  <cols>
    <col min="1" max="1" width="90.77734375" style="1" customWidth="1"/>
    <col min="2" max="2" width="18" style="1" bestFit="1" customWidth="1"/>
    <col min="3" max="3" width="19.6640625" style="1" bestFit="1" customWidth="1"/>
    <col min="4" max="4" width="16.44140625" style="1" bestFit="1" customWidth="1"/>
    <col min="5" max="5" width="16.6640625" style="1" bestFit="1" customWidth="1"/>
    <col min="6" max="6" width="16.44140625" style="1" bestFit="1" customWidth="1"/>
    <col min="7" max="7" width="17.33203125" style="1" customWidth="1"/>
    <col min="8" max="8" width="14" style="1" bestFit="1" customWidth="1"/>
    <col min="9" max="16384" width="12" style="1"/>
  </cols>
  <sheetData>
    <row r="1" spans="1:9" ht="45.9" customHeight="1" x14ac:dyDescent="0.2">
      <c r="A1" s="27" t="s">
        <v>0</v>
      </c>
      <c r="B1" s="28"/>
      <c r="C1" s="28"/>
      <c r="D1" s="28"/>
      <c r="E1" s="28"/>
      <c r="F1" s="28"/>
      <c r="G1" s="29"/>
    </row>
    <row r="2" spans="1:9" x14ac:dyDescent="0.2">
      <c r="A2" s="2"/>
      <c r="B2" s="30" t="s">
        <v>1</v>
      </c>
      <c r="C2" s="30"/>
      <c r="D2" s="30"/>
      <c r="E2" s="30"/>
      <c r="F2" s="30"/>
      <c r="G2" s="3"/>
    </row>
    <row r="3" spans="1:9" ht="20.399999999999999" x14ac:dyDescent="0.2">
      <c r="A3" s="4" t="s">
        <v>2</v>
      </c>
      <c r="B3" s="5" t="s">
        <v>3</v>
      </c>
      <c r="C3" s="6" t="s">
        <v>4</v>
      </c>
      <c r="D3" s="5" t="s">
        <v>5</v>
      </c>
      <c r="E3" s="5" t="s">
        <v>6</v>
      </c>
      <c r="F3" s="5" t="s">
        <v>7</v>
      </c>
      <c r="G3" s="4" t="s">
        <v>8</v>
      </c>
    </row>
    <row r="4" spans="1:9" ht="5.0999999999999996" customHeight="1" x14ac:dyDescent="0.2">
      <c r="A4" s="7"/>
      <c r="B4" s="8"/>
      <c r="C4" s="8"/>
      <c r="D4" s="8"/>
      <c r="E4" s="8"/>
      <c r="F4" s="8"/>
      <c r="G4" s="8"/>
    </row>
    <row r="5" spans="1:9" x14ac:dyDescent="0.2">
      <c r="A5" s="9" t="s">
        <v>9</v>
      </c>
      <c r="B5" s="10"/>
      <c r="C5" s="10"/>
      <c r="D5" s="10"/>
      <c r="E5" s="10"/>
      <c r="F5" s="10"/>
      <c r="G5" s="10"/>
    </row>
    <row r="6" spans="1:9" x14ac:dyDescent="0.2">
      <c r="A6" s="11" t="s">
        <v>10</v>
      </c>
      <c r="B6" s="12">
        <v>1106994079</v>
      </c>
      <c r="C6" s="12">
        <v>0</v>
      </c>
      <c r="D6" s="12">
        <v>1106994079</v>
      </c>
      <c r="E6" s="12">
        <v>958081845</v>
      </c>
      <c r="F6" s="12">
        <v>958081845</v>
      </c>
      <c r="G6" s="12">
        <v>-148912234</v>
      </c>
      <c r="H6" s="13"/>
      <c r="I6" s="13"/>
    </row>
    <row r="7" spans="1:9" x14ac:dyDescent="0.2">
      <c r="A7" s="11" t="s">
        <v>11</v>
      </c>
      <c r="B7" s="12">
        <v>0</v>
      </c>
      <c r="C7" s="12">
        <v>0</v>
      </c>
      <c r="D7" s="12"/>
      <c r="E7" s="12">
        <v>0</v>
      </c>
      <c r="F7" s="12">
        <v>0</v>
      </c>
      <c r="G7" s="12">
        <v>0</v>
      </c>
      <c r="H7" s="13"/>
      <c r="I7" s="13"/>
    </row>
    <row r="8" spans="1:9" x14ac:dyDescent="0.2">
      <c r="A8" s="11" t="s">
        <v>12</v>
      </c>
      <c r="B8" s="12">
        <v>26226</v>
      </c>
      <c r="C8" s="12">
        <v>0</v>
      </c>
      <c r="D8" s="12">
        <v>26226</v>
      </c>
      <c r="E8" s="12">
        <v>31214</v>
      </c>
      <c r="F8" s="12">
        <v>31214</v>
      </c>
      <c r="G8" s="12">
        <v>4988</v>
      </c>
      <c r="H8" s="13"/>
      <c r="I8" s="13"/>
    </row>
    <row r="9" spans="1:9" x14ac:dyDescent="0.2">
      <c r="A9" s="11" t="s">
        <v>13</v>
      </c>
      <c r="B9" s="12">
        <v>342050557</v>
      </c>
      <c r="C9" s="12">
        <v>7439851</v>
      </c>
      <c r="D9" s="12">
        <v>349490408</v>
      </c>
      <c r="E9" s="12">
        <v>257001716</v>
      </c>
      <c r="F9" s="12">
        <v>257001716</v>
      </c>
      <c r="G9" s="12">
        <v>-85048841</v>
      </c>
      <c r="H9" s="13"/>
      <c r="I9" s="13"/>
    </row>
    <row r="10" spans="1:9" x14ac:dyDescent="0.2">
      <c r="A10" s="11" t="s">
        <v>14</v>
      </c>
      <c r="B10" s="12">
        <v>87112077</v>
      </c>
      <c r="C10" s="12">
        <v>57143419</v>
      </c>
      <c r="D10" s="12">
        <v>144255496</v>
      </c>
      <c r="E10" s="12">
        <v>133689083</v>
      </c>
      <c r="F10" s="12">
        <v>133689083</v>
      </c>
      <c r="G10" s="12">
        <v>46577006</v>
      </c>
      <c r="H10" s="13"/>
      <c r="I10" s="13"/>
    </row>
    <row r="11" spans="1:9" x14ac:dyDescent="0.2">
      <c r="A11" s="11" t="s">
        <v>15</v>
      </c>
      <c r="B11" s="12">
        <v>190181767</v>
      </c>
      <c r="C11" s="12">
        <v>31603219</v>
      </c>
      <c r="D11" s="12">
        <v>221784986</v>
      </c>
      <c r="E11" s="12">
        <v>190683480</v>
      </c>
      <c r="F11" s="12">
        <v>190683480</v>
      </c>
      <c r="G11" s="12">
        <v>501713</v>
      </c>
      <c r="H11" s="13"/>
      <c r="I11" s="13"/>
    </row>
    <row r="12" spans="1:9" x14ac:dyDescent="0.2">
      <c r="A12" s="11" t="s">
        <v>16</v>
      </c>
      <c r="B12" s="12">
        <v>0</v>
      </c>
      <c r="C12" s="12">
        <v>0</v>
      </c>
      <c r="D12" s="12"/>
      <c r="E12" s="12">
        <v>0</v>
      </c>
      <c r="F12" s="12">
        <v>0</v>
      </c>
      <c r="G12" s="12">
        <v>0</v>
      </c>
      <c r="H12" s="13"/>
      <c r="I12" s="13"/>
    </row>
    <row r="13" spans="1:9" x14ac:dyDescent="0.2">
      <c r="A13" s="11" t="s">
        <v>17</v>
      </c>
      <c r="B13" s="12">
        <f>SUM(B14:B24)</f>
        <v>2004378618</v>
      </c>
      <c r="C13" s="12">
        <f t="shared" ref="C13:F13" si="0">SUM(C14:C24)</f>
        <v>161930649</v>
      </c>
      <c r="D13" s="12">
        <f t="shared" si="0"/>
        <v>2166309267.5500002</v>
      </c>
      <c r="E13" s="12">
        <f t="shared" si="0"/>
        <v>1670082142</v>
      </c>
      <c r="F13" s="12">
        <f t="shared" si="0"/>
        <v>1670082142</v>
      </c>
      <c r="G13" s="12">
        <f>SUM(G14:G24)</f>
        <v>-334296476</v>
      </c>
      <c r="H13" s="13"/>
      <c r="I13" s="13"/>
    </row>
    <row r="14" spans="1:9" x14ac:dyDescent="0.2">
      <c r="A14" s="14" t="s">
        <v>18</v>
      </c>
      <c r="B14" s="12">
        <v>1596203464</v>
      </c>
      <c r="C14" s="12">
        <v>111512790</v>
      </c>
      <c r="D14" s="12">
        <v>1707716253.55</v>
      </c>
      <c r="E14" s="12">
        <v>1345114646</v>
      </c>
      <c r="F14" s="12">
        <v>1345114646</v>
      </c>
      <c r="G14" s="12">
        <v>-251088818</v>
      </c>
      <c r="H14" s="13"/>
      <c r="I14" s="13"/>
    </row>
    <row r="15" spans="1:9" x14ac:dyDescent="0.2">
      <c r="A15" s="14" t="s">
        <v>19</v>
      </c>
      <c r="B15" s="12">
        <v>19098612</v>
      </c>
      <c r="C15" s="12">
        <v>1142302</v>
      </c>
      <c r="D15" s="12">
        <v>20240915</v>
      </c>
      <c r="E15" s="12">
        <v>15943378</v>
      </c>
      <c r="F15" s="12">
        <v>15943378</v>
      </c>
      <c r="G15" s="12">
        <v>-3155234</v>
      </c>
      <c r="H15" s="13"/>
      <c r="I15" s="13"/>
    </row>
    <row r="16" spans="1:9" x14ac:dyDescent="0.2">
      <c r="A16" s="14" t="s">
        <v>20</v>
      </c>
      <c r="B16" s="12">
        <v>144516498</v>
      </c>
      <c r="C16" s="12">
        <v>12737095</v>
      </c>
      <c r="D16" s="12">
        <v>157253593</v>
      </c>
      <c r="E16" s="12">
        <v>108125782</v>
      </c>
      <c r="F16" s="12">
        <v>108125782</v>
      </c>
      <c r="G16" s="12">
        <v>-36390716</v>
      </c>
      <c r="H16" s="13"/>
      <c r="I16" s="13"/>
    </row>
    <row r="17" spans="1:9" x14ac:dyDescent="0.2">
      <c r="A17" s="14" t="s">
        <v>21</v>
      </c>
      <c r="B17" s="12">
        <v>0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  <c r="H17" s="13"/>
      <c r="I17" s="13"/>
    </row>
    <row r="18" spans="1:9" x14ac:dyDescent="0.2">
      <c r="A18" s="14" t="s">
        <v>22</v>
      </c>
      <c r="B18" s="12">
        <v>0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3"/>
      <c r="I18" s="13"/>
    </row>
    <row r="19" spans="1:9" x14ac:dyDescent="0.2">
      <c r="A19" s="14" t="s">
        <v>23</v>
      </c>
      <c r="B19" s="12">
        <v>2076306</v>
      </c>
      <c r="C19" s="12">
        <v>-130157</v>
      </c>
      <c r="D19" s="12">
        <v>1946149</v>
      </c>
      <c r="E19" s="12">
        <v>1478243</v>
      </c>
      <c r="F19" s="12">
        <v>1478243</v>
      </c>
      <c r="G19" s="12">
        <v>-598063</v>
      </c>
      <c r="H19" s="13"/>
      <c r="I19" s="13"/>
    </row>
    <row r="20" spans="1:9" x14ac:dyDescent="0.2">
      <c r="A20" s="14" t="s">
        <v>24</v>
      </c>
      <c r="B20" s="12">
        <v>0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3"/>
      <c r="I20" s="13"/>
    </row>
    <row r="21" spans="1:9" x14ac:dyDescent="0.2">
      <c r="A21" s="14" t="s">
        <v>25</v>
      </c>
      <c r="B21" s="12">
        <v>0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3"/>
      <c r="I21" s="13"/>
    </row>
    <row r="22" spans="1:9" x14ac:dyDescent="0.2">
      <c r="A22" s="14" t="s">
        <v>26</v>
      </c>
      <c r="B22" s="12">
        <v>53174659</v>
      </c>
      <c r="C22" s="12">
        <v>2307447</v>
      </c>
      <c r="D22" s="12">
        <v>55482106</v>
      </c>
      <c r="E22" s="12">
        <v>40300390</v>
      </c>
      <c r="F22" s="12">
        <v>40300390</v>
      </c>
      <c r="G22" s="12">
        <v>-12874269</v>
      </c>
      <c r="H22" s="13"/>
      <c r="I22" s="13"/>
    </row>
    <row r="23" spans="1:9" x14ac:dyDescent="0.2">
      <c r="A23" s="14" t="s">
        <v>27</v>
      </c>
      <c r="B23" s="12">
        <v>189309079</v>
      </c>
      <c r="C23" s="12">
        <v>34361172</v>
      </c>
      <c r="D23" s="12">
        <v>223670251</v>
      </c>
      <c r="E23" s="12">
        <v>159119703</v>
      </c>
      <c r="F23" s="12">
        <v>159119703</v>
      </c>
      <c r="G23" s="12">
        <v>-30189376</v>
      </c>
      <c r="H23" s="13"/>
      <c r="I23" s="13"/>
    </row>
    <row r="24" spans="1:9" x14ac:dyDescent="0.2">
      <c r="A24" s="14" t="s">
        <v>28</v>
      </c>
      <c r="B24" s="12">
        <v>0</v>
      </c>
      <c r="C24" s="12">
        <v>0</v>
      </c>
      <c r="D24" s="12">
        <v>0</v>
      </c>
      <c r="E24" s="12">
        <v>0</v>
      </c>
      <c r="F24" s="12">
        <v>0</v>
      </c>
      <c r="G24" s="12">
        <v>0</v>
      </c>
      <c r="H24" s="13"/>
      <c r="I24" s="13"/>
    </row>
    <row r="25" spans="1:9" x14ac:dyDescent="0.2">
      <c r="A25" s="11" t="s">
        <v>29</v>
      </c>
      <c r="B25" s="12">
        <f>SUM(B26:B30)</f>
        <v>29034038</v>
      </c>
      <c r="C25" s="12">
        <f t="shared" ref="C25:G25" si="1">SUM(C26:C30)</f>
        <v>1407519</v>
      </c>
      <c r="D25" s="12">
        <f t="shared" si="1"/>
        <v>30441557</v>
      </c>
      <c r="E25" s="12">
        <f t="shared" si="1"/>
        <v>27019056</v>
      </c>
      <c r="F25" s="12">
        <f t="shared" si="1"/>
        <v>27019056</v>
      </c>
      <c r="G25" s="12">
        <f t="shared" si="1"/>
        <v>-2014982</v>
      </c>
      <c r="H25" s="13"/>
      <c r="I25" s="13"/>
    </row>
    <row r="26" spans="1:9" x14ac:dyDescent="0.2">
      <c r="A26" s="14" t="s">
        <v>30</v>
      </c>
      <c r="B26" s="12">
        <v>327658</v>
      </c>
      <c r="C26" s="12">
        <v>-218566</v>
      </c>
      <c r="D26" s="12">
        <v>109092</v>
      </c>
      <c r="E26" s="12">
        <v>221512</v>
      </c>
      <c r="F26" s="12">
        <v>221512</v>
      </c>
      <c r="G26" s="12">
        <v>-106146</v>
      </c>
      <c r="H26" s="13"/>
      <c r="I26" s="13"/>
    </row>
    <row r="27" spans="1:9" x14ac:dyDescent="0.2">
      <c r="A27" s="14" t="s">
        <v>31</v>
      </c>
      <c r="B27" s="12">
        <v>0</v>
      </c>
      <c r="C27" s="12">
        <v>0</v>
      </c>
      <c r="D27" s="12">
        <v>0</v>
      </c>
      <c r="E27" s="12">
        <v>0</v>
      </c>
      <c r="F27" s="12">
        <v>0</v>
      </c>
      <c r="G27" s="12">
        <v>0</v>
      </c>
      <c r="H27" s="13"/>
      <c r="I27" s="13"/>
    </row>
    <row r="28" spans="1:9" x14ac:dyDescent="0.2">
      <c r="A28" s="14" t="s">
        <v>32</v>
      </c>
      <c r="B28" s="12">
        <v>28706380</v>
      </c>
      <c r="C28" s="12">
        <v>1626085</v>
      </c>
      <c r="D28" s="12">
        <v>30332465</v>
      </c>
      <c r="E28" s="12">
        <v>26797544</v>
      </c>
      <c r="F28" s="12">
        <v>26797544</v>
      </c>
      <c r="G28" s="12">
        <v>-1908836</v>
      </c>
      <c r="H28" s="13"/>
      <c r="I28" s="13"/>
    </row>
    <row r="29" spans="1:9" x14ac:dyDescent="0.2">
      <c r="A29" s="14" t="s">
        <v>33</v>
      </c>
      <c r="B29" s="12">
        <v>0</v>
      </c>
      <c r="C29" s="12">
        <v>0</v>
      </c>
      <c r="D29" s="12">
        <v>0</v>
      </c>
      <c r="E29" s="12">
        <v>0</v>
      </c>
      <c r="F29" s="12">
        <v>0</v>
      </c>
      <c r="G29" s="12">
        <v>0</v>
      </c>
      <c r="H29" s="13"/>
      <c r="I29" s="13"/>
    </row>
    <row r="30" spans="1:9" x14ac:dyDescent="0.2">
      <c r="A30" s="14" t="s">
        <v>34</v>
      </c>
      <c r="B30" s="12">
        <v>0</v>
      </c>
      <c r="C30" s="12">
        <v>0</v>
      </c>
      <c r="D30" s="12">
        <v>0</v>
      </c>
      <c r="E30" s="12">
        <v>0</v>
      </c>
      <c r="F30" s="12">
        <v>0</v>
      </c>
      <c r="G30" s="12">
        <v>0</v>
      </c>
      <c r="H30" s="13"/>
      <c r="I30" s="13"/>
    </row>
    <row r="31" spans="1:9" x14ac:dyDescent="0.2">
      <c r="A31" s="11" t="s">
        <v>35</v>
      </c>
      <c r="B31" s="12">
        <v>0</v>
      </c>
      <c r="C31" s="12">
        <v>0</v>
      </c>
      <c r="D31" s="12">
        <v>0</v>
      </c>
      <c r="E31" s="12">
        <v>0</v>
      </c>
      <c r="F31" s="12">
        <v>0</v>
      </c>
      <c r="G31" s="12">
        <v>0</v>
      </c>
      <c r="H31" s="13"/>
      <c r="I31" s="13"/>
    </row>
    <row r="32" spans="1:9" x14ac:dyDescent="0.2">
      <c r="A32" s="11" t="s">
        <v>36</v>
      </c>
      <c r="B32" s="12">
        <f>+B33</f>
        <v>0</v>
      </c>
      <c r="C32" s="12">
        <f t="shared" ref="C32:G32" si="2">+C33</f>
        <v>0</v>
      </c>
      <c r="D32" s="12">
        <f t="shared" si="2"/>
        <v>0</v>
      </c>
      <c r="E32" s="12">
        <f t="shared" si="2"/>
        <v>0</v>
      </c>
      <c r="F32" s="12">
        <f t="shared" si="2"/>
        <v>0</v>
      </c>
      <c r="G32" s="12">
        <f t="shared" si="2"/>
        <v>0</v>
      </c>
      <c r="H32" s="13"/>
      <c r="I32" s="13"/>
    </row>
    <row r="33" spans="1:9" x14ac:dyDescent="0.2">
      <c r="A33" s="14" t="s">
        <v>37</v>
      </c>
      <c r="B33" s="12">
        <v>0</v>
      </c>
      <c r="C33" s="12">
        <v>0</v>
      </c>
      <c r="D33" s="12">
        <v>0</v>
      </c>
      <c r="E33" s="12">
        <v>0</v>
      </c>
      <c r="F33" s="12">
        <v>0</v>
      </c>
      <c r="G33" s="12">
        <v>0</v>
      </c>
      <c r="H33" s="13"/>
      <c r="I33" s="13"/>
    </row>
    <row r="34" spans="1:9" x14ac:dyDescent="0.2">
      <c r="A34" s="11" t="s">
        <v>38</v>
      </c>
      <c r="B34" s="12">
        <f>B35+B36</f>
        <v>685374</v>
      </c>
      <c r="C34" s="12">
        <f t="shared" ref="C34:G34" si="3">C35+C36</f>
        <v>-46760</v>
      </c>
      <c r="D34" s="12">
        <f t="shared" si="3"/>
        <v>638613</v>
      </c>
      <c r="E34" s="12">
        <f t="shared" si="3"/>
        <v>624990</v>
      </c>
      <c r="F34" s="12">
        <f t="shared" si="3"/>
        <v>624990</v>
      </c>
      <c r="G34" s="12">
        <f t="shared" si="3"/>
        <v>-60384</v>
      </c>
      <c r="H34" s="13"/>
      <c r="I34" s="13"/>
    </row>
    <row r="35" spans="1:9" x14ac:dyDescent="0.2">
      <c r="A35" s="14" t="s">
        <v>39</v>
      </c>
      <c r="B35" s="12">
        <v>0</v>
      </c>
      <c r="C35" s="12">
        <v>0</v>
      </c>
      <c r="D35" s="12">
        <v>0</v>
      </c>
      <c r="E35" s="12">
        <v>0</v>
      </c>
      <c r="F35" s="12">
        <v>0</v>
      </c>
      <c r="G35" s="12">
        <v>0</v>
      </c>
      <c r="H35" s="13"/>
      <c r="I35" s="13"/>
    </row>
    <row r="36" spans="1:9" x14ac:dyDescent="0.2">
      <c r="A36" s="14" t="s">
        <v>40</v>
      </c>
      <c r="B36" s="12">
        <v>685374</v>
      </c>
      <c r="C36" s="12">
        <v>-46760</v>
      </c>
      <c r="D36" s="12">
        <v>638613</v>
      </c>
      <c r="E36" s="12">
        <v>624990</v>
      </c>
      <c r="F36" s="12">
        <v>624990</v>
      </c>
      <c r="G36" s="12">
        <v>-60384</v>
      </c>
      <c r="H36" s="13"/>
      <c r="I36" s="13"/>
    </row>
    <row r="37" spans="1:9" x14ac:dyDescent="0.2">
      <c r="A37" s="9" t="s">
        <v>41</v>
      </c>
      <c r="B37" s="15">
        <f>SUM(B6:B13)+B25+B31+B32+B34</f>
        <v>3760462736</v>
      </c>
      <c r="C37" s="15">
        <f>SUM(C6:C13)+C25+C31+C32+C34</f>
        <v>259477897</v>
      </c>
      <c r="D37" s="15">
        <f>SUM(D6:D13)+D25+D31+D32+D34</f>
        <v>4019940632.5500002</v>
      </c>
      <c r="E37" s="15">
        <f>SUM(E6:E13)+E25+E31+E32+E34</f>
        <v>3237213526</v>
      </c>
      <c r="F37" s="15">
        <f>SUM(F6:F13)+F25+F31+F32+F34</f>
        <v>3237213526</v>
      </c>
      <c r="G37" s="15">
        <f>+F37-B37</f>
        <v>-523249210</v>
      </c>
    </row>
    <row r="38" spans="1:9" x14ac:dyDescent="0.2">
      <c r="A38" s="9" t="s">
        <v>42</v>
      </c>
      <c r="B38" s="16"/>
      <c r="C38" s="16"/>
      <c r="D38" s="16"/>
      <c r="E38" s="16"/>
      <c r="F38" s="16"/>
      <c r="G38" s="17">
        <f>IF(G37&gt;0,G37,0)</f>
        <v>0</v>
      </c>
    </row>
    <row r="39" spans="1:9" ht="5.0999999999999996" customHeight="1" x14ac:dyDescent="0.2">
      <c r="A39" s="18"/>
      <c r="B39" s="19"/>
      <c r="C39" s="19"/>
      <c r="D39" s="19"/>
      <c r="E39" s="19"/>
      <c r="F39" s="19"/>
      <c r="G39" s="19"/>
    </row>
    <row r="40" spans="1:9" x14ac:dyDescent="0.2">
      <c r="A40" s="9" t="s">
        <v>43</v>
      </c>
      <c r="B40" s="19"/>
      <c r="C40" s="19"/>
      <c r="D40" s="19"/>
      <c r="E40" s="19"/>
      <c r="F40" s="19"/>
      <c r="G40" s="19"/>
    </row>
    <row r="41" spans="1:9" x14ac:dyDescent="0.2">
      <c r="A41" s="11" t="s">
        <v>44</v>
      </c>
      <c r="B41" s="17">
        <f>SUM(B42:B49)</f>
        <v>1087620519</v>
      </c>
      <c r="C41" s="17">
        <f t="shared" ref="C41:F41" si="4">SUM(C42:C49)</f>
        <v>109525184</v>
      </c>
      <c r="D41" s="17">
        <f t="shared" si="4"/>
        <v>1197145703</v>
      </c>
      <c r="E41" s="17">
        <f t="shared" si="4"/>
        <v>932700929</v>
      </c>
      <c r="F41" s="17">
        <f t="shared" si="4"/>
        <v>932700929</v>
      </c>
      <c r="G41" s="15">
        <f>+F41-B41</f>
        <v>-154919590</v>
      </c>
    </row>
    <row r="42" spans="1:9" x14ac:dyDescent="0.2">
      <c r="A42" s="14" t="s">
        <v>45</v>
      </c>
      <c r="B42" s="12">
        <v>0</v>
      </c>
      <c r="C42" s="12">
        <v>0</v>
      </c>
      <c r="D42" s="12">
        <v>0</v>
      </c>
      <c r="E42" s="12">
        <v>0</v>
      </c>
      <c r="F42" s="12">
        <v>0</v>
      </c>
      <c r="G42" s="12">
        <v>0</v>
      </c>
    </row>
    <row r="43" spans="1:9" x14ac:dyDescent="0.2">
      <c r="A43" s="14" t="s">
        <v>46</v>
      </c>
      <c r="B43" s="12">
        <v>0</v>
      </c>
      <c r="C43" s="12">
        <v>0</v>
      </c>
      <c r="D43" s="12">
        <v>0</v>
      </c>
      <c r="E43" s="12">
        <v>0</v>
      </c>
      <c r="F43" s="12">
        <v>0</v>
      </c>
      <c r="G43" s="12">
        <v>0</v>
      </c>
    </row>
    <row r="44" spans="1:9" x14ac:dyDescent="0.2">
      <c r="A44" s="14" t="s">
        <v>47</v>
      </c>
      <c r="B44" s="12">
        <v>236087072</v>
      </c>
      <c r="C44" s="12">
        <v>9870570</v>
      </c>
      <c r="D44" s="12">
        <v>245957642</v>
      </c>
      <c r="E44" s="12">
        <v>221377250</v>
      </c>
      <c r="F44" s="12">
        <v>221377250</v>
      </c>
      <c r="G44" s="12">
        <v>-14709822</v>
      </c>
    </row>
    <row r="45" spans="1:9" x14ac:dyDescent="0.2">
      <c r="A45" s="20" t="s">
        <v>48</v>
      </c>
      <c r="B45" s="12">
        <v>851533447</v>
      </c>
      <c r="C45" s="12">
        <v>99654614</v>
      </c>
      <c r="D45" s="12">
        <v>951188061</v>
      </c>
      <c r="E45" s="12">
        <v>711323679</v>
      </c>
      <c r="F45" s="12">
        <v>711323679</v>
      </c>
      <c r="G45" s="12">
        <v>-140209768</v>
      </c>
    </row>
    <row r="46" spans="1:9" x14ac:dyDescent="0.2">
      <c r="A46" s="14" t="s">
        <v>49</v>
      </c>
      <c r="B46" s="12">
        <v>0</v>
      </c>
      <c r="C46" s="12">
        <v>0</v>
      </c>
      <c r="D46" s="12">
        <v>0</v>
      </c>
      <c r="E46" s="12">
        <v>0</v>
      </c>
      <c r="F46" s="12">
        <v>0</v>
      </c>
      <c r="G46" s="12">
        <v>0</v>
      </c>
    </row>
    <row r="47" spans="1:9" x14ac:dyDescent="0.2">
      <c r="A47" s="14" t="s">
        <v>50</v>
      </c>
      <c r="B47" s="12">
        <v>0</v>
      </c>
      <c r="C47" s="12">
        <v>0</v>
      </c>
      <c r="D47" s="12">
        <v>0</v>
      </c>
      <c r="E47" s="12">
        <v>0</v>
      </c>
      <c r="F47" s="12">
        <v>0</v>
      </c>
      <c r="G47" s="12">
        <v>0</v>
      </c>
    </row>
    <row r="48" spans="1:9" x14ac:dyDescent="0.2">
      <c r="A48" s="14" t="s">
        <v>51</v>
      </c>
      <c r="B48" s="12">
        <v>0</v>
      </c>
      <c r="C48" s="12">
        <v>0</v>
      </c>
      <c r="D48" s="12">
        <v>0</v>
      </c>
      <c r="E48" s="12">
        <v>0</v>
      </c>
      <c r="F48" s="12">
        <v>0</v>
      </c>
      <c r="G48" s="12">
        <v>0</v>
      </c>
    </row>
    <row r="49" spans="1:7" x14ac:dyDescent="0.2">
      <c r="A49" s="14" t="s">
        <v>52</v>
      </c>
      <c r="B49" s="12">
        <v>0</v>
      </c>
      <c r="C49" s="12">
        <v>0</v>
      </c>
      <c r="D49" s="12">
        <v>0</v>
      </c>
      <c r="E49" s="12">
        <v>0</v>
      </c>
      <c r="F49" s="12">
        <v>0</v>
      </c>
      <c r="G49" s="12">
        <v>0</v>
      </c>
    </row>
    <row r="50" spans="1:7" x14ac:dyDescent="0.2">
      <c r="A50" s="11" t="s">
        <v>53</v>
      </c>
      <c r="B50" s="12">
        <f>SUM(B51:B54)</f>
        <v>76500000</v>
      </c>
      <c r="C50" s="12">
        <f t="shared" ref="C50:G50" si="5">SUM(C51:C54)</f>
        <v>779917021</v>
      </c>
      <c r="D50" s="12">
        <f t="shared" si="5"/>
        <v>856417022</v>
      </c>
      <c r="E50" s="12">
        <f t="shared" si="5"/>
        <v>436184600</v>
      </c>
      <c r="F50" s="12">
        <f t="shared" si="5"/>
        <v>436184600</v>
      </c>
      <c r="G50" s="12">
        <f t="shared" si="5"/>
        <v>359684600</v>
      </c>
    </row>
    <row r="51" spans="1:7" x14ac:dyDescent="0.2">
      <c r="A51" s="14" t="s">
        <v>54</v>
      </c>
      <c r="B51" s="12">
        <v>0</v>
      </c>
      <c r="C51" s="12">
        <v>0</v>
      </c>
      <c r="D51" s="12">
        <v>0</v>
      </c>
      <c r="E51" s="12">
        <v>0</v>
      </c>
      <c r="F51" s="12">
        <v>0</v>
      </c>
      <c r="G51" s="12">
        <v>0</v>
      </c>
    </row>
    <row r="52" spans="1:7" x14ac:dyDescent="0.2">
      <c r="A52" s="14" t="s">
        <v>55</v>
      </c>
      <c r="B52" s="12">
        <v>0</v>
      </c>
      <c r="C52" s="12">
        <v>0</v>
      </c>
      <c r="D52" s="12">
        <v>0</v>
      </c>
      <c r="E52" s="12">
        <v>0</v>
      </c>
      <c r="F52" s="12">
        <v>0</v>
      </c>
      <c r="G52" s="12">
        <v>0</v>
      </c>
    </row>
    <row r="53" spans="1:7" x14ac:dyDescent="0.2">
      <c r="A53" s="14" t="s">
        <v>56</v>
      </c>
      <c r="B53" s="12">
        <v>0</v>
      </c>
      <c r="C53" s="12">
        <v>0</v>
      </c>
      <c r="D53" s="12">
        <v>0</v>
      </c>
      <c r="E53" s="12">
        <v>0</v>
      </c>
      <c r="F53" s="12">
        <v>0</v>
      </c>
      <c r="G53" s="12">
        <v>0</v>
      </c>
    </row>
    <row r="54" spans="1:7" x14ac:dyDescent="0.2">
      <c r="A54" s="14" t="s">
        <v>57</v>
      </c>
      <c r="B54" s="12">
        <v>76500000</v>
      </c>
      <c r="C54" s="12">
        <v>779917021</v>
      </c>
      <c r="D54" s="12">
        <v>856417022</v>
      </c>
      <c r="E54" s="12">
        <v>436184600</v>
      </c>
      <c r="F54" s="12">
        <v>436184600</v>
      </c>
      <c r="G54" s="12">
        <v>359684600</v>
      </c>
    </row>
    <row r="55" spans="1:7" x14ac:dyDescent="0.2">
      <c r="A55" s="11" t="s">
        <v>58</v>
      </c>
      <c r="B55" s="12">
        <f>SUM(B56:B57)</f>
        <v>0</v>
      </c>
      <c r="C55" s="12">
        <f t="shared" ref="C55:G55" si="6">SUM(C56:C57)</f>
        <v>0</v>
      </c>
      <c r="D55" s="12">
        <f t="shared" si="6"/>
        <v>0</v>
      </c>
      <c r="E55" s="12">
        <f t="shared" si="6"/>
        <v>0</v>
      </c>
      <c r="F55" s="12">
        <f t="shared" si="6"/>
        <v>0</v>
      </c>
      <c r="G55" s="12">
        <f t="shared" si="6"/>
        <v>0</v>
      </c>
    </row>
    <row r="56" spans="1:7" x14ac:dyDescent="0.2">
      <c r="A56" s="14" t="s">
        <v>59</v>
      </c>
      <c r="B56" s="12">
        <v>0</v>
      </c>
      <c r="C56" s="12">
        <v>0</v>
      </c>
      <c r="D56" s="12">
        <v>0</v>
      </c>
      <c r="E56" s="12">
        <v>0</v>
      </c>
      <c r="F56" s="12">
        <v>0</v>
      </c>
      <c r="G56" s="12">
        <v>0</v>
      </c>
    </row>
    <row r="57" spans="1:7" x14ac:dyDescent="0.2">
      <c r="A57" s="14" t="s">
        <v>60</v>
      </c>
      <c r="B57" s="12">
        <v>0</v>
      </c>
      <c r="C57" s="12">
        <v>0</v>
      </c>
      <c r="D57" s="12">
        <v>0</v>
      </c>
      <c r="E57" s="12">
        <v>0</v>
      </c>
      <c r="F57" s="12">
        <v>0</v>
      </c>
      <c r="G57" s="12">
        <v>0</v>
      </c>
    </row>
    <row r="58" spans="1:7" x14ac:dyDescent="0.2">
      <c r="A58" s="11" t="s">
        <v>61</v>
      </c>
      <c r="B58" s="12">
        <v>0</v>
      </c>
      <c r="C58" s="12">
        <v>0</v>
      </c>
      <c r="D58" s="12">
        <v>0</v>
      </c>
      <c r="E58" s="12">
        <v>0</v>
      </c>
      <c r="F58" s="12">
        <v>0</v>
      </c>
      <c r="G58" s="12">
        <v>0</v>
      </c>
    </row>
    <row r="59" spans="1:7" x14ac:dyDescent="0.2">
      <c r="A59" s="11" t="s">
        <v>62</v>
      </c>
      <c r="B59" s="12">
        <v>0</v>
      </c>
      <c r="C59" s="12">
        <v>0</v>
      </c>
      <c r="D59" s="12">
        <v>0</v>
      </c>
      <c r="E59" s="12">
        <v>0</v>
      </c>
      <c r="F59" s="12">
        <v>0</v>
      </c>
      <c r="G59" s="12">
        <v>0</v>
      </c>
    </row>
    <row r="60" spans="1:7" x14ac:dyDescent="0.2">
      <c r="A60" s="9" t="s">
        <v>63</v>
      </c>
      <c r="B60" s="15">
        <f>B41+B50+B55+B58+B59</f>
        <v>1164120519</v>
      </c>
      <c r="C60" s="15">
        <f>C41+C50+C55+C58+C59</f>
        <v>889442205</v>
      </c>
      <c r="D60" s="15">
        <f>D41+D50+D55+D58+D59</f>
        <v>2053562725</v>
      </c>
      <c r="E60" s="15">
        <f>E41+E50+E55+E58+E59</f>
        <v>1368885529</v>
      </c>
      <c r="F60" s="15">
        <f>F41+F50+F55+F58+F59</f>
        <v>1368885529</v>
      </c>
      <c r="G60" s="15">
        <f>+F60-B60</f>
        <v>204765010</v>
      </c>
    </row>
    <row r="61" spans="1:7" ht="5.0999999999999996" customHeight="1" x14ac:dyDescent="0.2">
      <c r="A61" s="18"/>
      <c r="B61" s="19"/>
      <c r="C61" s="19"/>
      <c r="D61" s="19"/>
      <c r="E61" s="19"/>
      <c r="F61" s="19"/>
      <c r="G61" s="19"/>
    </row>
    <row r="62" spans="1:7" x14ac:dyDescent="0.2">
      <c r="A62" s="9" t="s">
        <v>64</v>
      </c>
      <c r="B62" s="15">
        <f>SUM(B63)</f>
        <v>0</v>
      </c>
      <c r="C62" s="15">
        <f t="shared" ref="C62:F62" si="7">SUM(C63)</f>
        <v>0</v>
      </c>
      <c r="D62" s="15">
        <f>SUM(D63)</f>
        <v>0</v>
      </c>
      <c r="E62" s="15">
        <f t="shared" si="7"/>
        <v>0</v>
      </c>
      <c r="F62" s="15">
        <f t="shared" si="7"/>
        <v>0</v>
      </c>
      <c r="G62" s="19">
        <f>+F62-B62</f>
        <v>0</v>
      </c>
    </row>
    <row r="63" spans="1:7" x14ac:dyDescent="0.2">
      <c r="A63" s="11" t="s">
        <v>65</v>
      </c>
      <c r="B63" s="12">
        <v>0</v>
      </c>
      <c r="C63" s="12">
        <v>0</v>
      </c>
      <c r="D63" s="12">
        <v>0</v>
      </c>
      <c r="E63" s="12">
        <v>0</v>
      </c>
      <c r="F63" s="12">
        <v>0</v>
      </c>
      <c r="G63" s="12">
        <v>0</v>
      </c>
    </row>
    <row r="64" spans="1:7" ht="5.0999999999999996" customHeight="1" x14ac:dyDescent="0.2">
      <c r="A64" s="18"/>
      <c r="B64" s="19"/>
      <c r="C64" s="19"/>
      <c r="D64" s="19"/>
      <c r="E64" s="19"/>
      <c r="F64" s="19"/>
      <c r="G64" s="15"/>
    </row>
    <row r="65" spans="1:7" x14ac:dyDescent="0.2">
      <c r="A65" s="9" t="s">
        <v>66</v>
      </c>
      <c r="B65" s="15">
        <f>B37+B60+B62</f>
        <v>4924583255</v>
      </c>
      <c r="C65" s="15">
        <f>C37+C60+C62</f>
        <v>1148920102</v>
      </c>
      <c r="D65" s="15">
        <f>D37+D60+D62</f>
        <v>6073503357.5500002</v>
      </c>
      <c r="E65" s="15">
        <f>E37+E60+E62</f>
        <v>4606099055</v>
      </c>
      <c r="F65" s="15">
        <f>F37+F60+F62</f>
        <v>4606099055</v>
      </c>
      <c r="G65" s="15">
        <f>+F65-B65</f>
        <v>-318484200</v>
      </c>
    </row>
    <row r="66" spans="1:7" ht="5.0999999999999996" customHeight="1" x14ac:dyDescent="0.2">
      <c r="A66" s="18"/>
      <c r="B66" s="19"/>
      <c r="C66" s="19"/>
      <c r="D66" s="19"/>
      <c r="E66" s="19"/>
      <c r="F66" s="19"/>
      <c r="G66" s="19"/>
    </row>
    <row r="67" spans="1:7" x14ac:dyDescent="0.2">
      <c r="A67" s="9" t="s">
        <v>67</v>
      </c>
      <c r="B67" s="19"/>
      <c r="C67" s="19"/>
      <c r="D67" s="19"/>
      <c r="E67" s="19"/>
      <c r="F67" s="19"/>
      <c r="G67" s="19"/>
    </row>
    <row r="68" spans="1:7" x14ac:dyDescent="0.2">
      <c r="A68" s="11" t="s">
        <v>68</v>
      </c>
      <c r="B68" s="19">
        <v>0</v>
      </c>
      <c r="C68" s="19">
        <v>0</v>
      </c>
      <c r="D68" s="19">
        <v>0</v>
      </c>
      <c r="E68" s="19">
        <v>0</v>
      </c>
      <c r="F68" s="19">
        <v>0</v>
      </c>
      <c r="G68" s="19">
        <v>0</v>
      </c>
    </row>
    <row r="69" spans="1:7" x14ac:dyDescent="0.2">
      <c r="A69" s="11" t="s">
        <v>69</v>
      </c>
      <c r="B69" s="19">
        <v>0</v>
      </c>
      <c r="C69" s="19">
        <v>0</v>
      </c>
      <c r="D69" s="19">
        <v>0</v>
      </c>
      <c r="E69" s="19">
        <v>0</v>
      </c>
      <c r="F69" s="19">
        <v>0</v>
      </c>
      <c r="G69" s="19">
        <v>0</v>
      </c>
    </row>
    <row r="70" spans="1:7" x14ac:dyDescent="0.2">
      <c r="A70" s="21" t="s">
        <v>70</v>
      </c>
      <c r="B70" s="15">
        <f>B68+B69</f>
        <v>0</v>
      </c>
      <c r="C70" s="15">
        <f t="shared" ref="C70:F70" si="8">C68+C69</f>
        <v>0</v>
      </c>
      <c r="D70" s="15">
        <f t="shared" si="8"/>
        <v>0</v>
      </c>
      <c r="E70" s="15">
        <f t="shared" si="8"/>
        <v>0</v>
      </c>
      <c r="F70" s="15">
        <f t="shared" si="8"/>
        <v>0</v>
      </c>
      <c r="G70" s="15">
        <f>+F70-B70</f>
        <v>0</v>
      </c>
    </row>
    <row r="71" spans="1:7" ht="5.0999999999999996" customHeight="1" x14ac:dyDescent="0.2">
      <c r="A71" s="22"/>
      <c r="B71" s="23"/>
      <c r="C71" s="23"/>
      <c r="D71" s="23"/>
      <c r="E71" s="23"/>
      <c r="F71" s="23"/>
      <c r="G71" s="23"/>
    </row>
    <row r="74" spans="1:7" x14ac:dyDescent="0.2">
      <c r="B74" s="13"/>
      <c r="C74" s="13"/>
      <c r="D74" s="13"/>
      <c r="E74" s="13"/>
      <c r="F74" s="13"/>
      <c r="G74" s="13"/>
    </row>
    <row r="75" spans="1:7" x14ac:dyDescent="0.2">
      <c r="B75" s="13"/>
      <c r="C75" s="13"/>
      <c r="D75" s="13"/>
      <c r="E75" s="13"/>
      <c r="F75" s="13"/>
      <c r="G75" s="13"/>
    </row>
    <row r="81" spans="1:5" x14ac:dyDescent="0.2">
      <c r="C81" s="24"/>
      <c r="D81" s="24"/>
      <c r="E81" s="24"/>
    </row>
    <row r="82" spans="1:5" ht="11.25" customHeight="1" x14ac:dyDescent="0.2">
      <c r="A82" s="25" t="s">
        <v>71</v>
      </c>
      <c r="C82" s="31" t="s">
        <v>72</v>
      </c>
      <c r="D82" s="31"/>
      <c r="E82" s="31"/>
    </row>
    <row r="83" spans="1:5" x14ac:dyDescent="0.2">
      <c r="A83" s="26" t="s">
        <v>73</v>
      </c>
      <c r="C83" s="31" t="s">
        <v>74</v>
      </c>
      <c r="D83" s="31"/>
      <c r="E83" s="31"/>
    </row>
  </sheetData>
  <mergeCells count="4">
    <mergeCell ref="A1:G1"/>
    <mergeCell ref="B2:F2"/>
    <mergeCell ref="C82:E82"/>
    <mergeCell ref="C83:E83"/>
  </mergeCells>
  <dataValidations count="1">
    <dataValidation type="decimal" allowBlank="1" showInputMessage="1" showErrorMessage="1" sqref="B63:G63 B42:G59 B38:G38 B41:F41 B6:G36">
      <formula1>-1.79769313486231E+100</formula1>
      <formula2>1.79769313486231E+100</formula2>
    </dataValidation>
  </dataValidations>
  <pageMargins left="0.21" right="0.47" top="0.49" bottom="0.75" header="0.3" footer="0.3"/>
  <pageSetup scale="57" orientation="portrait" r:id="rId1"/>
  <ignoredErrors>
    <ignoredError sqref="B13:G13" unlockedFormula="1"/>
    <ignoredError sqref="B25:G71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F5</vt:lpstr>
      <vt:lpstr>'F5'!Área_de_impresión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Elizabeth Casillas Villegas</dc:creator>
  <cp:lastModifiedBy>Claudia Elizabeth Casillas Villegas</cp:lastModifiedBy>
  <dcterms:created xsi:type="dcterms:W3CDTF">2018-10-29T20:30:50Z</dcterms:created>
  <dcterms:modified xsi:type="dcterms:W3CDTF">2018-10-29T20:53:27Z</dcterms:modified>
</cp:coreProperties>
</file>